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145" activeTab="0"/>
  </bookViews>
  <sheets>
    <sheet name="стр1" sheetId="1" r:id="rId1"/>
  </sheets>
  <definedNames>
    <definedName name="_xlnm.Print_Area" localSheetId="0">'стр1'!$A$1:$DC$62</definedName>
  </definedNames>
  <calcPr fullCalcOnLoad="1"/>
</workbook>
</file>

<file path=xl/sharedStrings.xml><?xml version="1.0" encoding="utf-8"?>
<sst xmlns="http://schemas.openxmlformats.org/spreadsheetml/2006/main" count="98" uniqueCount="98">
  <si>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</si>
  <si>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</si>
  <si>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</si>
  <si>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</si>
  <si>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</si>
  <si>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</si>
  <si>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</si>
  <si>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</si>
  <si>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</si>
  <si>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</si>
  <si>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</si>
  <si>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</si>
  <si>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</si>
  <si>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</si>
  <si>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</si>
  <si>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</si>
  <si>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</si>
  <si>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</si>
  <si>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</si>
  <si>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</si>
  <si>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</si>
  <si>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</si>
  <si>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</si>
  <si>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</si>
  <si>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</si>
  <si>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</si>
  <si>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</si>
  <si>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</si>
  <si>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</si>
  <si>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</si>
  <si>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</si>
  <si>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</si>
  <si>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</si>
  <si>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</si>
  <si>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</si>
  <si>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</si>
  <si>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</si>
  <si>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</si>
  <si>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</si>
  <si>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</si>
  <si>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</si>
  <si>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</si>
  <si>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</si>
  <si>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</si>
  <si>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</si>
  <si>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</si>
  <si>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</si>
  <si>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</si>
  <si>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</si>
  <si>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</si>
  <si>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</si>
  <si>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Форма 0710004 с. 2</t>
  </si>
  <si>
    <t>Приложение
к Приказу Минфина РФ от 22.07.2003 № 67н</t>
  </si>
  <si>
    <t>ООО "Коммунальные технологии"</t>
  </si>
  <si>
    <t>71014135</t>
  </si>
  <si>
    <t>2128051193</t>
  </si>
  <si>
    <t>40.30.</t>
  </si>
  <si>
    <t>13</t>
  </si>
  <si>
    <t>65</t>
  </si>
  <si>
    <t>Тепло-электроснабжение</t>
  </si>
  <si>
    <t>ООО</t>
  </si>
  <si>
    <t>Частная</t>
  </si>
  <si>
    <t>Единица измерения: тыс. руб.</t>
  </si>
  <si>
    <t>010</t>
  </si>
  <si>
    <t>020</t>
  </si>
  <si>
    <t>050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</si>
  <si>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</si>
  <si>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</si>
  <si>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</si>
  <si>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</si>
  <si>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</si>
  <si>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</si>
  <si>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</si>
  <si>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</si>
  <si>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</si>
  <si>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</si>
  <si>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</si>
  <si>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</si>
  <si>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</si>
  <si>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</si>
  <si>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</si>
  <si>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</si>
  <si>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</si>
  <si>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</si>
  <si>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</si>
  <si>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</si>
  <si>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</si>
  <si>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</si>
  <si>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</si>
  <si>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</si>
  <si>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Отчет о движении денежных средств</t>
  </si>
  <si>
    <t>251</t>
  </si>
  <si>
    <t>Поступления в виде вклада в уставный капитал</t>
  </si>
  <si>
    <t>0</t>
  </si>
  <si>
    <t>за 201</t>
  </si>
  <si>
    <t>2011</t>
  </si>
  <si>
    <t>03</t>
  </si>
  <si>
    <t>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</si>
</sst>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3" fontId="1" fillId="0" borderId="19" xfId="0" applyNumberFormat="1" applyFont="1" applyFill="1" applyBorder="1" applyAlignment="1">
      <alignment horizontal="center"/>
    </xf>
    <xf numFmtId="43" fontId="1" fillId="0" borderId="2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3" fontId="1" fillId="0" borderId="24" xfId="0" applyNumberFormat="1" applyFont="1" applyFill="1" applyBorder="1" applyAlignment="1">
      <alignment horizontal="center"/>
    </xf>
    <xf numFmtId="43" fontId="1" fillId="0" borderId="22" xfId="0" applyNumberFormat="1" applyFont="1" applyFill="1" applyBorder="1" applyAlignment="1">
      <alignment horizontal="center"/>
    </xf>
    <xf numFmtId="43" fontId="1" fillId="0" borderId="23" xfId="0" applyNumberFormat="1" applyFont="1" applyFill="1" applyBorder="1" applyAlignment="1">
      <alignment horizontal="center"/>
    </xf>
    <xf numFmtId="43" fontId="1" fillId="0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3" fontId="1" fillId="0" borderId="29" xfId="0" applyNumberFormat="1" applyFont="1" applyFill="1" applyBorder="1" applyAlignment="1">
      <alignment horizontal="center"/>
    </xf>
    <xf numFmtId="43" fontId="1" fillId="0" borderId="27" xfId="0" applyNumberFormat="1" applyFont="1" applyFill="1" applyBorder="1" applyAlignment="1">
      <alignment horizontal="center"/>
    </xf>
    <xf numFmtId="43" fontId="1" fillId="0" borderId="28" xfId="0" applyNumberFormat="1" applyFont="1" applyFill="1" applyBorder="1" applyAlignment="1">
      <alignment horizontal="center"/>
    </xf>
    <xf numFmtId="43" fontId="1" fillId="0" borderId="3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3" fontId="1" fillId="0" borderId="14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 horizontal="center"/>
    </xf>
    <xf numFmtId="43" fontId="1" fillId="0" borderId="31" xfId="0" applyNumberFormat="1" applyFont="1" applyFill="1" applyBorder="1" applyAlignment="1">
      <alignment horizontal="center"/>
    </xf>
    <xf numFmtId="43" fontId="1" fillId="0" borderId="16" xfId="0" applyNumberFormat="1" applyFont="1" applyFill="1" applyBorder="1" applyAlignment="1">
      <alignment horizontal="center"/>
    </xf>
    <xf numFmtId="43" fontId="1" fillId="0" borderId="17" xfId="0" applyNumberFormat="1" applyFont="1" applyFill="1" applyBorder="1" applyAlignment="1">
      <alignment horizontal="center"/>
    </xf>
    <xf numFmtId="43" fontId="1" fillId="0" borderId="34" xfId="0" applyNumberFormat="1" applyFont="1" applyFill="1" applyBorder="1" applyAlignment="1">
      <alignment horizontal="center"/>
    </xf>
    <xf numFmtId="43" fontId="1" fillId="0" borderId="35" xfId="0" applyNumberFormat="1" applyFont="1" applyFill="1" applyBorder="1" applyAlignment="1">
      <alignment horizontal="center"/>
    </xf>
    <xf numFmtId="43" fontId="1" fillId="0" borderId="3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49" fontId="1" fillId="0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9"/>
  <sheetViews>
    <sheetView tabSelected="1" view="pageBreakPreview" zoomScaleSheetLayoutView="100" zoomScalePageLayoutView="0" workbookViewId="0" topLeftCell="A43">
      <selection activeCell="BV64" sqref="BV64"/>
    </sheetView>
  </sheetViews>
  <sheetFormatPr defaultColWidth="0.875" defaultRowHeight="12.75"/>
  <cols>
    <col min="1" max="54" width="0.875" style="1" customWidth="1"/>
    <col min="55" max="55" width="1.00390625" style="1" customWidth="1"/>
    <col min="56" max="83" width="0.875" style="1" customWidth="1"/>
    <col min="84" max="84" width="1.37890625" style="1" customWidth="1"/>
    <col min="85" max="16384" width="0.875" style="1" customWidth="1"/>
  </cols>
  <sheetData>
    <row r="1" spans="66:107" ht="43.5" customHeight="1">
      <c r="BN1" s="81" t="s">
        <v>52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</row>
    <row r="2" spans="1:107" ht="21" customHeight="1">
      <c r="A2" s="82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</row>
    <row r="3" spans="48:107" ht="13.5" thickBot="1">
      <c r="AV3" s="2"/>
      <c r="AZ3" s="3"/>
      <c r="BA3" s="4" t="s">
        <v>94</v>
      </c>
      <c r="BB3" s="19" t="s">
        <v>93</v>
      </c>
      <c r="BC3" s="19"/>
      <c r="BD3" s="19"/>
      <c r="BE3" s="2" t="s">
        <v>0</v>
      </c>
      <c r="BF3" s="2"/>
      <c r="BG3" s="2"/>
      <c r="CL3" s="48" t="s">
        <v>1</v>
      </c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50"/>
    </row>
    <row r="4" spans="87:107" ht="12.75">
      <c r="CI4" s="5" t="s">
        <v>18</v>
      </c>
      <c r="CL4" s="38" t="s">
        <v>19</v>
      </c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83"/>
    </row>
    <row r="5" spans="87:107" ht="12.75">
      <c r="CI5" s="5" t="s">
        <v>2</v>
      </c>
      <c r="CL5" s="21" t="s">
        <v>95</v>
      </c>
      <c r="CM5" s="22"/>
      <c r="CN5" s="22"/>
      <c r="CO5" s="22"/>
      <c r="CP5" s="22"/>
      <c r="CQ5" s="23"/>
      <c r="CR5" s="80" t="s">
        <v>96</v>
      </c>
      <c r="CS5" s="22"/>
      <c r="CT5" s="22"/>
      <c r="CU5" s="22"/>
      <c r="CV5" s="22"/>
      <c r="CW5" s="23"/>
      <c r="CX5" s="80" t="s">
        <v>97</v>
      </c>
      <c r="CY5" s="22"/>
      <c r="CZ5" s="22"/>
      <c r="DA5" s="22"/>
      <c r="DB5" s="22"/>
      <c r="DC5" s="74"/>
    </row>
    <row r="6" spans="1:107" ht="12.75">
      <c r="A6" s="1" t="s">
        <v>3</v>
      </c>
      <c r="N6" s="73" t="s">
        <v>53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CI6" s="5" t="s">
        <v>4</v>
      </c>
      <c r="CL6" s="21" t="s">
        <v>54</v>
      </c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74"/>
    </row>
    <row r="7" spans="1:107" ht="12.75">
      <c r="A7" s="1" t="s">
        <v>5</v>
      </c>
      <c r="CI7" s="5" t="s">
        <v>6</v>
      </c>
      <c r="CL7" s="21" t="s">
        <v>55</v>
      </c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74"/>
    </row>
    <row r="8" spans="1:107" ht="12.75">
      <c r="A8" s="1" t="s">
        <v>7</v>
      </c>
      <c r="S8" s="73" t="s">
        <v>59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CI8" s="5" t="s">
        <v>8</v>
      </c>
      <c r="CL8" s="21" t="s">
        <v>56</v>
      </c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74"/>
    </row>
    <row r="9" spans="1:107" ht="12.75">
      <c r="A9" s="1" t="s">
        <v>9</v>
      </c>
      <c r="BA9" s="75" t="s">
        <v>60</v>
      </c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CL9" s="52" t="s">
        <v>58</v>
      </c>
      <c r="CM9" s="53"/>
      <c r="CN9" s="53"/>
      <c r="CO9" s="53"/>
      <c r="CP9" s="53"/>
      <c r="CQ9" s="53"/>
      <c r="CR9" s="53"/>
      <c r="CS9" s="53"/>
      <c r="CT9" s="54"/>
      <c r="CU9" s="76" t="s">
        <v>57</v>
      </c>
      <c r="CV9" s="53"/>
      <c r="CW9" s="53"/>
      <c r="CX9" s="53"/>
      <c r="CY9" s="53"/>
      <c r="CZ9" s="53"/>
      <c r="DA9" s="53"/>
      <c r="DB9" s="53"/>
      <c r="DC9" s="77"/>
    </row>
    <row r="10" spans="1:107" ht="12.75">
      <c r="A10" s="73" t="s">
        <v>61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CI10" s="5" t="s">
        <v>10</v>
      </c>
      <c r="CL10" s="55"/>
      <c r="CM10" s="19"/>
      <c r="CN10" s="19"/>
      <c r="CO10" s="19"/>
      <c r="CP10" s="19"/>
      <c r="CQ10" s="19"/>
      <c r="CR10" s="19"/>
      <c r="CS10" s="19"/>
      <c r="CT10" s="56"/>
      <c r="CU10" s="78"/>
      <c r="CV10" s="19"/>
      <c r="CW10" s="19"/>
      <c r="CX10" s="19"/>
      <c r="CY10" s="19"/>
      <c r="CZ10" s="19"/>
      <c r="DA10" s="19"/>
      <c r="DB10" s="19"/>
      <c r="DC10" s="79"/>
    </row>
    <row r="11" spans="1:107" ht="13.5" thickBot="1">
      <c r="A11" s="1" t="s">
        <v>62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5" t="s">
        <v>11</v>
      </c>
      <c r="CL11" s="29" t="s">
        <v>12</v>
      </c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66"/>
    </row>
    <row r="12" ht="9" customHeight="1"/>
    <row r="13" spans="1:107" ht="12.75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7"/>
      <c r="BP13" s="67" t="s">
        <v>14</v>
      </c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9"/>
      <c r="CG13" s="67" t="s">
        <v>15</v>
      </c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9"/>
    </row>
    <row r="14" spans="1:107" ht="12.75">
      <c r="A14" s="45" t="s">
        <v>16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5" t="s">
        <v>17</v>
      </c>
      <c r="BG14" s="46"/>
      <c r="BH14" s="46"/>
      <c r="BI14" s="46"/>
      <c r="BJ14" s="46"/>
      <c r="BK14" s="46"/>
      <c r="BL14" s="46"/>
      <c r="BM14" s="46"/>
      <c r="BN14" s="46"/>
      <c r="BO14" s="46"/>
      <c r="BP14" s="70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2"/>
      <c r="CG14" s="70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2"/>
    </row>
    <row r="15" spans="1:107" ht="12" customHeight="1" thickBot="1">
      <c r="A15" s="45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7"/>
      <c r="BF15" s="48">
        <v>2</v>
      </c>
      <c r="BG15" s="49"/>
      <c r="BH15" s="49"/>
      <c r="BI15" s="49"/>
      <c r="BJ15" s="49"/>
      <c r="BK15" s="49"/>
      <c r="BL15" s="49"/>
      <c r="BM15" s="49"/>
      <c r="BN15" s="49"/>
      <c r="BO15" s="50"/>
      <c r="BP15" s="48">
        <v>3</v>
      </c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50"/>
      <c r="CG15" s="48">
        <v>4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ht="27" customHeight="1">
      <c r="A16" s="7"/>
      <c r="B16" s="20" t="s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8"/>
      <c r="BF16" s="38" t="s">
        <v>63</v>
      </c>
      <c r="BG16" s="39"/>
      <c r="BH16" s="39"/>
      <c r="BI16" s="39"/>
      <c r="BJ16" s="39"/>
      <c r="BK16" s="39"/>
      <c r="BL16" s="39"/>
      <c r="BM16" s="39"/>
      <c r="BN16" s="39"/>
      <c r="BO16" s="40"/>
      <c r="BP16" s="41">
        <f>CG58</f>
        <v>26070</v>
      </c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>
        <v>25376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4"/>
    </row>
    <row r="17" spans="1:107" ht="27.75" customHeight="1">
      <c r="A17" s="7"/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8"/>
      <c r="BF17" s="52" t="s">
        <v>64</v>
      </c>
      <c r="BG17" s="53"/>
      <c r="BH17" s="53"/>
      <c r="BI17" s="53"/>
      <c r="BJ17" s="53"/>
      <c r="BK17" s="53"/>
      <c r="BL17" s="53"/>
      <c r="BM17" s="53"/>
      <c r="BN17" s="53"/>
      <c r="BO17" s="54"/>
      <c r="BP17" s="57">
        <v>3935977</v>
      </c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9"/>
      <c r="CG17" s="57">
        <v>3751749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63"/>
    </row>
    <row r="18" spans="1:107" ht="12.75">
      <c r="A18" s="7"/>
      <c r="B18" s="37" t="s">
        <v>22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8"/>
      <c r="BF18" s="55"/>
      <c r="BG18" s="19"/>
      <c r="BH18" s="19"/>
      <c r="BI18" s="19"/>
      <c r="BJ18" s="19"/>
      <c r="BK18" s="19"/>
      <c r="BL18" s="19"/>
      <c r="BM18" s="19"/>
      <c r="BN18" s="19"/>
      <c r="BO18" s="56"/>
      <c r="BP18" s="60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2"/>
      <c r="CG18" s="60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4"/>
    </row>
    <row r="19" spans="1:107" ht="12.75">
      <c r="A19" s="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8"/>
      <c r="BF19" s="21"/>
      <c r="BG19" s="22"/>
      <c r="BH19" s="22"/>
      <c r="BI19" s="22"/>
      <c r="BJ19" s="22"/>
      <c r="BK19" s="22"/>
      <c r="BL19" s="22"/>
      <c r="BM19" s="22"/>
      <c r="BN19" s="22"/>
      <c r="BO19" s="23"/>
      <c r="BP19" s="24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24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7"/>
    </row>
    <row r="20" spans="1:107" ht="12.75">
      <c r="A20" s="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8"/>
      <c r="BF20" s="21"/>
      <c r="BG20" s="22"/>
      <c r="BH20" s="22"/>
      <c r="BI20" s="22"/>
      <c r="BJ20" s="22"/>
      <c r="BK20" s="22"/>
      <c r="BL20" s="22"/>
      <c r="BM20" s="22"/>
      <c r="BN20" s="22"/>
      <c r="BO20" s="23"/>
      <c r="BP20" s="24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24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7"/>
    </row>
    <row r="21" spans="1:107" ht="12.75">
      <c r="A21" s="7"/>
      <c r="B21" s="37" t="s">
        <v>23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8"/>
      <c r="BF21" s="21" t="s">
        <v>65</v>
      </c>
      <c r="BG21" s="22"/>
      <c r="BH21" s="22"/>
      <c r="BI21" s="22"/>
      <c r="BJ21" s="22"/>
      <c r="BK21" s="22"/>
      <c r="BL21" s="22"/>
      <c r="BM21" s="22"/>
      <c r="BN21" s="22"/>
      <c r="BO21" s="23"/>
      <c r="BP21" s="24">
        <f>131+2060+551+171+684+409336+145+490+2+3+565+110820+55+775+4921+11-3</f>
        <v>530717</v>
      </c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>
        <v>484342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7"/>
    </row>
    <row r="22" spans="1:107" ht="12.75">
      <c r="A22" s="7"/>
      <c r="B22" s="37" t="s">
        <v>24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8"/>
      <c r="BF22" s="21"/>
      <c r="BG22" s="22"/>
      <c r="BH22" s="22"/>
      <c r="BI22" s="22"/>
      <c r="BJ22" s="22"/>
      <c r="BK22" s="22"/>
      <c r="BL22" s="22"/>
      <c r="BM22" s="22"/>
      <c r="BN22" s="22"/>
      <c r="BO22" s="23"/>
      <c r="BP22" s="24">
        <f>BP23+BP25+BP26+BP27+BP28</f>
        <v>-4488563</v>
      </c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6"/>
      <c r="CG22" s="24">
        <f>CG23+CG25+CG26+CG27+CG28</f>
        <v>-4244698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7"/>
    </row>
    <row r="23" spans="1:107" ht="25.5" customHeight="1">
      <c r="A23" s="7"/>
      <c r="B23" s="8"/>
      <c r="C23" s="8"/>
      <c r="D23" s="36" t="s">
        <v>25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8"/>
      <c r="BF23" s="21" t="s">
        <v>66</v>
      </c>
      <c r="BG23" s="22"/>
      <c r="BH23" s="22"/>
      <c r="BI23" s="22"/>
      <c r="BJ23" s="22"/>
      <c r="BK23" s="22"/>
      <c r="BL23" s="22"/>
      <c r="BM23" s="22"/>
      <c r="BN23" s="22"/>
      <c r="BO23" s="23"/>
      <c r="BP23" s="24">
        <f>-3318934-11142-54-BP41</f>
        <v>-3230796</v>
      </c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  <c r="CG23" s="24">
        <v>-3019261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7"/>
    </row>
    <row r="24" spans="58:107" ht="12.75" hidden="1">
      <c r="BF24" s="10"/>
      <c r="BG24" s="11"/>
      <c r="BH24" s="11"/>
      <c r="BI24" s="11"/>
      <c r="BJ24" s="11"/>
      <c r="BK24" s="11"/>
      <c r="BL24" s="11"/>
      <c r="BM24" s="11"/>
      <c r="BN24" s="11"/>
      <c r="BO24" s="11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4"/>
    </row>
    <row r="25" spans="1:107" ht="12.75">
      <c r="A25" s="7"/>
      <c r="B25" s="8"/>
      <c r="C25" s="8"/>
      <c r="D25" s="36" t="s">
        <v>26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8"/>
      <c r="BF25" s="21" t="s">
        <v>67</v>
      </c>
      <c r="BG25" s="22"/>
      <c r="BH25" s="22"/>
      <c r="BI25" s="22"/>
      <c r="BJ25" s="22"/>
      <c r="BK25" s="22"/>
      <c r="BL25" s="22"/>
      <c r="BM25" s="22"/>
      <c r="BN25" s="22"/>
      <c r="BO25" s="23"/>
      <c r="BP25" s="24">
        <f>-415586-5299</f>
        <v>-420885</v>
      </c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24">
        <v>-414139</v>
      </c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7"/>
    </row>
    <row r="26" spans="1:107" ht="12.75">
      <c r="A26" s="7"/>
      <c r="B26" s="8"/>
      <c r="C26" s="8"/>
      <c r="D26" s="36" t="s">
        <v>27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8"/>
      <c r="BF26" s="21" t="s">
        <v>68</v>
      </c>
      <c r="BG26" s="22"/>
      <c r="BH26" s="22"/>
      <c r="BI26" s="22"/>
      <c r="BJ26" s="22"/>
      <c r="BK26" s="22"/>
      <c r="BL26" s="22"/>
      <c r="BM26" s="22"/>
      <c r="BN26" s="22"/>
      <c r="BO26" s="23"/>
      <c r="BP26" s="24">
        <v>-65503</v>
      </c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  <c r="CG26" s="24">
        <v>-80502</v>
      </c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7"/>
    </row>
    <row r="27" spans="1:107" ht="12.75">
      <c r="A27" s="7"/>
      <c r="B27" s="8"/>
      <c r="C27" s="8"/>
      <c r="D27" s="36" t="s">
        <v>28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8"/>
      <c r="BF27" s="21" t="s">
        <v>69</v>
      </c>
      <c r="BG27" s="22"/>
      <c r="BH27" s="22"/>
      <c r="BI27" s="22"/>
      <c r="BJ27" s="22"/>
      <c r="BK27" s="22"/>
      <c r="BL27" s="22"/>
      <c r="BM27" s="22"/>
      <c r="BN27" s="22"/>
      <c r="BO27" s="23"/>
      <c r="BP27" s="24">
        <f>-93754-236866-38</f>
        <v>-330658</v>
      </c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  <c r="CG27" s="24">
        <v>-316409</v>
      </c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7"/>
    </row>
    <row r="28" spans="1:107" ht="12.75">
      <c r="A28" s="7"/>
      <c r="B28" s="8"/>
      <c r="C28" s="8"/>
      <c r="D28" s="36" t="s">
        <v>29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8"/>
      <c r="BF28" s="21" t="s">
        <v>70</v>
      </c>
      <c r="BG28" s="22"/>
      <c r="BH28" s="22"/>
      <c r="BI28" s="22"/>
      <c r="BJ28" s="22"/>
      <c r="BK28" s="22"/>
      <c r="BL28" s="22"/>
      <c r="BM28" s="22"/>
      <c r="BN28" s="22"/>
      <c r="BO28" s="23"/>
      <c r="BP28" s="24">
        <f>-5044-410426-966-1516-108-2997-490-19167-7</f>
        <v>-440721</v>
      </c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24">
        <v>-414387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7"/>
    </row>
    <row r="29" spans="1:107" ht="12.75">
      <c r="A29" s="7"/>
      <c r="B29" s="8"/>
      <c r="C29" s="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8"/>
      <c r="BF29" s="21"/>
      <c r="BG29" s="22"/>
      <c r="BH29" s="22"/>
      <c r="BI29" s="22"/>
      <c r="BJ29" s="22"/>
      <c r="BK29" s="22"/>
      <c r="BL29" s="22"/>
      <c r="BM29" s="22"/>
      <c r="BN29" s="22"/>
      <c r="BO29" s="23"/>
      <c r="BP29" s="24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24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7"/>
    </row>
    <row r="30" spans="1:107" ht="26.25" customHeight="1">
      <c r="A30" s="7"/>
      <c r="B30" s="20" t="s">
        <v>30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8"/>
      <c r="BF30" s="21" t="s">
        <v>71</v>
      </c>
      <c r="BG30" s="22"/>
      <c r="BH30" s="22"/>
      <c r="BI30" s="22"/>
      <c r="BJ30" s="22"/>
      <c r="BK30" s="22"/>
      <c r="BL30" s="22"/>
      <c r="BM30" s="22"/>
      <c r="BN30" s="22"/>
      <c r="BO30" s="23"/>
      <c r="BP30" s="24">
        <f>BP17+BP21+BP22</f>
        <v>-21869</v>
      </c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24">
        <f>CG17+CG21+CG22</f>
        <v>-8607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7"/>
    </row>
    <row r="31" spans="1:107" ht="25.5" customHeight="1">
      <c r="A31" s="15"/>
      <c r="B31" s="51" t="s">
        <v>31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16"/>
      <c r="BF31" s="52" t="s">
        <v>72</v>
      </c>
      <c r="BG31" s="53"/>
      <c r="BH31" s="53"/>
      <c r="BI31" s="53"/>
      <c r="BJ31" s="53"/>
      <c r="BK31" s="53"/>
      <c r="BL31" s="53"/>
      <c r="BM31" s="53"/>
      <c r="BN31" s="53"/>
      <c r="BO31" s="54"/>
      <c r="BP31" s="57">
        <v>0</v>
      </c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9"/>
      <c r="CG31" s="57">
        <v>0</v>
      </c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63"/>
    </row>
    <row r="32" spans="1:107" ht="25.5" customHeight="1">
      <c r="A32" s="17"/>
      <c r="B32" s="65" t="s">
        <v>32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8"/>
      <c r="BF32" s="55"/>
      <c r="BG32" s="19"/>
      <c r="BH32" s="19"/>
      <c r="BI32" s="19"/>
      <c r="BJ32" s="19"/>
      <c r="BK32" s="19"/>
      <c r="BL32" s="19"/>
      <c r="BM32" s="19"/>
      <c r="BN32" s="19"/>
      <c r="BO32" s="56"/>
      <c r="BP32" s="60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2"/>
      <c r="CG32" s="60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4"/>
    </row>
    <row r="33" spans="1:107" ht="25.5" customHeight="1">
      <c r="A33" s="7"/>
      <c r="B33" s="36" t="s">
        <v>33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8"/>
      <c r="BF33" s="21" t="s">
        <v>73</v>
      </c>
      <c r="BG33" s="22"/>
      <c r="BH33" s="22"/>
      <c r="BI33" s="22"/>
      <c r="BJ33" s="22"/>
      <c r="BK33" s="22"/>
      <c r="BL33" s="22"/>
      <c r="BM33" s="22"/>
      <c r="BN33" s="22"/>
      <c r="BO33" s="23"/>
      <c r="BP33" s="24">
        <v>45237</v>
      </c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6"/>
      <c r="CG33" s="24">
        <v>18000</v>
      </c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7"/>
    </row>
    <row r="34" spans="1:107" ht="12.75">
      <c r="A34" s="7"/>
      <c r="B34" s="37" t="s">
        <v>34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8"/>
      <c r="BF34" s="21" t="s">
        <v>74</v>
      </c>
      <c r="BG34" s="22"/>
      <c r="BH34" s="22"/>
      <c r="BI34" s="22"/>
      <c r="BJ34" s="22"/>
      <c r="BK34" s="22"/>
      <c r="BL34" s="22"/>
      <c r="BM34" s="22"/>
      <c r="BN34" s="22"/>
      <c r="BO34" s="23"/>
      <c r="BP34" s="24">
        <v>0</v>
      </c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6"/>
      <c r="CG34" s="24">
        <v>0</v>
      </c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7"/>
    </row>
    <row r="35" spans="1:107" ht="12.75">
      <c r="A35" s="7"/>
      <c r="B35" s="37" t="s">
        <v>35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8"/>
      <c r="BF35" s="21" t="s">
        <v>75</v>
      </c>
      <c r="BG35" s="22"/>
      <c r="BH35" s="22"/>
      <c r="BI35" s="22"/>
      <c r="BJ35" s="22"/>
      <c r="BK35" s="22"/>
      <c r="BL35" s="22"/>
      <c r="BM35" s="22"/>
      <c r="BN35" s="22"/>
      <c r="BO35" s="23"/>
      <c r="BP35" s="24">
        <v>58</v>
      </c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6"/>
      <c r="CG35" s="24">
        <v>255</v>
      </c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7"/>
    </row>
    <row r="36" spans="1:107" ht="25.5" customHeight="1">
      <c r="A36" s="7"/>
      <c r="B36" s="36" t="s">
        <v>36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8"/>
      <c r="BF36" s="21" t="s">
        <v>76</v>
      </c>
      <c r="BG36" s="22"/>
      <c r="BH36" s="22"/>
      <c r="BI36" s="22"/>
      <c r="BJ36" s="22"/>
      <c r="BK36" s="22"/>
      <c r="BL36" s="22"/>
      <c r="BM36" s="22"/>
      <c r="BN36" s="22"/>
      <c r="BO36" s="23"/>
      <c r="BP36" s="24">
        <v>0</v>
      </c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6"/>
      <c r="CG36" s="24">
        <v>37209</v>
      </c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7"/>
    </row>
    <row r="37" spans="1:107" ht="12.75">
      <c r="A37" s="7"/>
      <c r="B37" s="37" t="s">
        <v>92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8"/>
      <c r="BF37" s="21" t="s">
        <v>91</v>
      </c>
      <c r="BG37" s="22"/>
      <c r="BH37" s="22"/>
      <c r="BI37" s="22"/>
      <c r="BJ37" s="22"/>
      <c r="BK37" s="22"/>
      <c r="BL37" s="22"/>
      <c r="BM37" s="22"/>
      <c r="BN37" s="22"/>
      <c r="BO37" s="23"/>
      <c r="BP37" s="24">
        <v>0</v>
      </c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6"/>
      <c r="CG37" s="24">
        <v>0</v>
      </c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7"/>
    </row>
    <row r="38" spans="1:107" ht="12.75">
      <c r="A38" s="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8"/>
      <c r="BF38" s="21"/>
      <c r="BG38" s="22"/>
      <c r="BH38" s="22"/>
      <c r="BI38" s="22"/>
      <c r="BJ38" s="22"/>
      <c r="BK38" s="22"/>
      <c r="BL38" s="22"/>
      <c r="BM38" s="22"/>
      <c r="BN38" s="22"/>
      <c r="BO38" s="23"/>
      <c r="BP38" s="24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6"/>
      <c r="CG38" s="24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7"/>
    </row>
    <row r="39" spans="1:107" ht="12.75">
      <c r="A39" s="7"/>
      <c r="B39" s="37" t="s">
        <v>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8"/>
      <c r="BF39" s="21" t="s">
        <v>77</v>
      </c>
      <c r="BG39" s="22"/>
      <c r="BH39" s="22"/>
      <c r="BI39" s="22"/>
      <c r="BJ39" s="22"/>
      <c r="BK39" s="22"/>
      <c r="BL39" s="22"/>
      <c r="BM39" s="22"/>
      <c r="BN39" s="22"/>
      <c r="BO39" s="23"/>
      <c r="BP39" s="24">
        <v>0</v>
      </c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6"/>
      <c r="CG39" s="24">
        <v>0</v>
      </c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7"/>
    </row>
    <row r="40" spans="1:107" ht="12.75">
      <c r="A40" s="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8"/>
      <c r="BF40" s="21"/>
      <c r="BG40" s="22"/>
      <c r="BH40" s="22"/>
      <c r="BI40" s="22"/>
      <c r="BJ40" s="22"/>
      <c r="BK40" s="22"/>
      <c r="BL40" s="22"/>
      <c r="BM40" s="22"/>
      <c r="BN40" s="22"/>
      <c r="BO40" s="23"/>
      <c r="BP40" s="24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6"/>
      <c r="CG40" s="24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7"/>
    </row>
    <row r="41" spans="1:107" ht="38.25" customHeight="1">
      <c r="A41" s="7"/>
      <c r="B41" s="36" t="s">
        <v>38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8"/>
      <c r="BF41" s="21" t="s">
        <v>78</v>
      </c>
      <c r="BG41" s="22"/>
      <c r="BH41" s="22"/>
      <c r="BI41" s="22"/>
      <c r="BJ41" s="22"/>
      <c r="BK41" s="22"/>
      <c r="BL41" s="22"/>
      <c r="BM41" s="22"/>
      <c r="BN41" s="22"/>
      <c r="BO41" s="23"/>
      <c r="BP41" s="24">
        <f>(3578+2000+2908+229+213+643+586+5500+51+930+261+26+358+210+136+1727+1100+850+1500+231+16+320+1971+3891+3474+54+2311+148+932+767+470+20449+195+194+8+347+8385+14842+157+17366)*(-1)</f>
        <v>-99334</v>
      </c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6"/>
      <c r="CG41" s="24">
        <v>-104662</v>
      </c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7"/>
    </row>
    <row r="42" spans="1:107" ht="34.5" customHeight="1">
      <c r="A42" s="7"/>
      <c r="B42" s="36" t="s">
        <v>39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8"/>
      <c r="BF42" s="21" t="s">
        <v>79</v>
      </c>
      <c r="BG42" s="22"/>
      <c r="BH42" s="22"/>
      <c r="BI42" s="22"/>
      <c r="BJ42" s="22"/>
      <c r="BK42" s="22"/>
      <c r="BL42" s="22"/>
      <c r="BM42" s="22"/>
      <c r="BN42" s="22"/>
      <c r="BO42" s="23"/>
      <c r="BP42" s="24">
        <v>-50000</v>
      </c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6"/>
      <c r="CG42" s="24">
        <v>-18000</v>
      </c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7"/>
    </row>
    <row r="43" spans="1:107" ht="12.75">
      <c r="A43" s="7"/>
      <c r="B43" s="37" t="s">
        <v>40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8"/>
      <c r="BF43" s="21" t="s">
        <v>80</v>
      </c>
      <c r="BG43" s="22"/>
      <c r="BH43" s="22"/>
      <c r="BI43" s="22"/>
      <c r="BJ43" s="22"/>
      <c r="BK43" s="22"/>
      <c r="BL43" s="22"/>
      <c r="BM43" s="22"/>
      <c r="BN43" s="22"/>
      <c r="BO43" s="23"/>
      <c r="BP43" s="24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6"/>
      <c r="CG43" s="24">
        <v>-23500</v>
      </c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7"/>
    </row>
    <row r="44" spans="1:107" ht="25.5" customHeight="1">
      <c r="A44" s="7"/>
      <c r="B44" s="20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9"/>
      <c r="BF44" s="21" t="s">
        <v>81</v>
      </c>
      <c r="BG44" s="22"/>
      <c r="BH44" s="22"/>
      <c r="BI44" s="22"/>
      <c r="BJ44" s="22"/>
      <c r="BK44" s="22"/>
      <c r="BL44" s="22"/>
      <c r="BM44" s="22"/>
      <c r="BN44" s="22"/>
      <c r="BO44" s="23"/>
      <c r="BP44" s="24">
        <f>BP31+BP33+BP34+BP35+BP36+BP37+BP39+BP41+BP42+BP43</f>
        <v>-104039</v>
      </c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6"/>
      <c r="CG44" s="24">
        <f>CG31+CG33+CG34+CG35+CG36+CG37+CG39+CG41+CG43+CG42</f>
        <v>-90698</v>
      </c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7"/>
    </row>
    <row r="45" spans="1:107" ht="25.5" customHeight="1">
      <c r="A45" s="15"/>
      <c r="B45" s="51" t="s">
        <v>42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16"/>
      <c r="BF45" s="52" t="s">
        <v>82</v>
      </c>
      <c r="BG45" s="53"/>
      <c r="BH45" s="53"/>
      <c r="BI45" s="53"/>
      <c r="BJ45" s="53"/>
      <c r="BK45" s="53"/>
      <c r="BL45" s="53"/>
      <c r="BM45" s="53"/>
      <c r="BN45" s="53"/>
      <c r="BO45" s="54"/>
      <c r="BP45" s="57">
        <v>0</v>
      </c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9"/>
      <c r="CG45" s="57">
        <v>0</v>
      </c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63"/>
    </row>
    <row r="46" spans="1:107" ht="27.75" customHeight="1">
      <c r="A46" s="17"/>
      <c r="B46" s="65" t="s">
        <v>43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18"/>
      <c r="BF46" s="55"/>
      <c r="BG46" s="19"/>
      <c r="BH46" s="19"/>
      <c r="BI46" s="19"/>
      <c r="BJ46" s="19"/>
      <c r="BK46" s="19"/>
      <c r="BL46" s="19"/>
      <c r="BM46" s="19"/>
      <c r="BN46" s="19"/>
      <c r="BO46" s="56"/>
      <c r="BP46" s="60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2"/>
      <c r="CG46" s="60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4"/>
    </row>
    <row r="47" spans="1:107" ht="27" customHeight="1" thickBot="1">
      <c r="A47" s="7"/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8"/>
      <c r="BF47" s="29" t="s">
        <v>83</v>
      </c>
      <c r="BG47" s="30"/>
      <c r="BH47" s="30"/>
      <c r="BI47" s="30"/>
      <c r="BJ47" s="30"/>
      <c r="BK47" s="30"/>
      <c r="BL47" s="30"/>
      <c r="BM47" s="30"/>
      <c r="BN47" s="30"/>
      <c r="BO47" s="31"/>
      <c r="BP47" s="32">
        <v>1969210</v>
      </c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4"/>
      <c r="CG47" s="32">
        <v>1401913</v>
      </c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5"/>
    </row>
    <row r="48" ht="12.75">
      <c r="DC48" s="5" t="s">
        <v>51</v>
      </c>
    </row>
    <row r="49" spans="1:107" ht="13.5" thickBot="1">
      <c r="A49" s="45">
        <v>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7"/>
      <c r="BF49" s="48">
        <v>2</v>
      </c>
      <c r="BG49" s="49"/>
      <c r="BH49" s="49"/>
      <c r="BI49" s="49"/>
      <c r="BJ49" s="49"/>
      <c r="BK49" s="49"/>
      <c r="BL49" s="49"/>
      <c r="BM49" s="49"/>
      <c r="BN49" s="49"/>
      <c r="BO49" s="50"/>
      <c r="BP49" s="48">
        <v>3</v>
      </c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50"/>
      <c r="CG49" s="48">
        <v>4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50"/>
    </row>
    <row r="50" spans="1:107" ht="12.75">
      <c r="A50" s="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8"/>
      <c r="BF50" s="38"/>
      <c r="BG50" s="39"/>
      <c r="BH50" s="39"/>
      <c r="BI50" s="39"/>
      <c r="BJ50" s="39"/>
      <c r="BK50" s="39"/>
      <c r="BL50" s="39"/>
      <c r="BM50" s="39"/>
      <c r="BN50" s="39"/>
      <c r="BO50" s="40"/>
      <c r="BP50" s="41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3"/>
      <c r="CG50" s="41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4"/>
    </row>
    <row r="51" spans="1:107" ht="12.75">
      <c r="A51" s="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8"/>
      <c r="BF51" s="21"/>
      <c r="BG51" s="22"/>
      <c r="BH51" s="22"/>
      <c r="BI51" s="22"/>
      <c r="BJ51" s="22"/>
      <c r="BK51" s="22"/>
      <c r="BL51" s="22"/>
      <c r="BM51" s="22"/>
      <c r="BN51" s="22"/>
      <c r="BO51" s="23"/>
      <c r="BP51" s="24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6"/>
      <c r="CG51" s="24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7"/>
    </row>
    <row r="52" spans="1:107" ht="12.75">
      <c r="A52" s="7"/>
      <c r="B52" s="37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8"/>
      <c r="BF52" s="21" t="s">
        <v>84</v>
      </c>
      <c r="BG52" s="22"/>
      <c r="BH52" s="22"/>
      <c r="BI52" s="22"/>
      <c r="BJ52" s="22"/>
      <c r="BK52" s="22"/>
      <c r="BL52" s="22"/>
      <c r="BM52" s="22"/>
      <c r="BN52" s="22"/>
      <c r="BO52" s="23"/>
      <c r="BP52" s="24">
        <v>-1869210</v>
      </c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6"/>
      <c r="CG52" s="24">
        <v>-1301914</v>
      </c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7"/>
    </row>
    <row r="53" spans="1:107" ht="12.75">
      <c r="A53" s="7"/>
      <c r="B53" s="37" t="s">
        <v>46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8"/>
      <c r="BF53" s="21" t="s">
        <v>85</v>
      </c>
      <c r="BG53" s="22"/>
      <c r="BH53" s="22"/>
      <c r="BI53" s="22"/>
      <c r="BJ53" s="22"/>
      <c r="BK53" s="22"/>
      <c r="BL53" s="22"/>
      <c r="BM53" s="22"/>
      <c r="BN53" s="22"/>
      <c r="BO53" s="23"/>
      <c r="BP53" s="24">
        <v>0</v>
      </c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6"/>
      <c r="CG53" s="24">
        <v>0</v>
      </c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7"/>
    </row>
    <row r="54" spans="1:107" ht="12.75">
      <c r="A54" s="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8"/>
      <c r="BF54" s="21"/>
      <c r="BG54" s="22"/>
      <c r="BH54" s="22"/>
      <c r="BI54" s="22"/>
      <c r="BJ54" s="22"/>
      <c r="BK54" s="22"/>
      <c r="BL54" s="22"/>
      <c r="BM54" s="22"/>
      <c r="BN54" s="22"/>
      <c r="BO54" s="23"/>
      <c r="BP54" s="24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6"/>
      <c r="CG54" s="24">
        <v>0</v>
      </c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7"/>
    </row>
    <row r="55" spans="1:107" ht="12.7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8"/>
      <c r="BF55" s="21"/>
      <c r="BG55" s="22"/>
      <c r="BH55" s="22"/>
      <c r="BI55" s="22"/>
      <c r="BJ55" s="22"/>
      <c r="BK55" s="22"/>
      <c r="BL55" s="22"/>
      <c r="BM55" s="22"/>
      <c r="BN55" s="22"/>
      <c r="BO55" s="23"/>
      <c r="BP55" s="24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6"/>
      <c r="CG55" s="24">
        <v>0</v>
      </c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7"/>
    </row>
    <row r="56" spans="1:107" ht="28.5" customHeight="1">
      <c r="A56" s="7"/>
      <c r="B56" s="20" t="s">
        <v>47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8"/>
      <c r="BF56" s="21" t="s">
        <v>86</v>
      </c>
      <c r="BG56" s="22"/>
      <c r="BH56" s="22"/>
      <c r="BI56" s="22"/>
      <c r="BJ56" s="22"/>
      <c r="BK56" s="22"/>
      <c r="BL56" s="22"/>
      <c r="BM56" s="22"/>
      <c r="BN56" s="22"/>
      <c r="BO56" s="23"/>
      <c r="BP56" s="24">
        <f>BP47+BP52</f>
        <v>100000</v>
      </c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6"/>
      <c r="CG56" s="24">
        <f>CG47+CG52</f>
        <v>99999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7"/>
    </row>
    <row r="57" spans="1:107" ht="25.5" customHeight="1">
      <c r="A57" s="7"/>
      <c r="B57" s="36" t="s">
        <v>48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8"/>
      <c r="BF57" s="21" t="s">
        <v>87</v>
      </c>
      <c r="BG57" s="22"/>
      <c r="BH57" s="22"/>
      <c r="BI57" s="22"/>
      <c r="BJ57" s="22"/>
      <c r="BK57" s="22"/>
      <c r="BL57" s="22"/>
      <c r="BM57" s="22"/>
      <c r="BN57" s="22"/>
      <c r="BO57" s="23"/>
      <c r="BP57" s="24">
        <f>BP30+BP44+BP56</f>
        <v>-25908</v>
      </c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6"/>
      <c r="CG57" s="24">
        <f>CG30+CG44+CG56</f>
        <v>694</v>
      </c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7"/>
    </row>
    <row r="58" spans="1:107" ht="30.75" customHeight="1">
      <c r="A58" s="7"/>
      <c r="B58" s="20" t="s">
        <v>49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8"/>
      <c r="BF58" s="21" t="s">
        <v>88</v>
      </c>
      <c r="BG58" s="22"/>
      <c r="BH58" s="22"/>
      <c r="BI58" s="22"/>
      <c r="BJ58" s="22"/>
      <c r="BK58" s="22"/>
      <c r="BL58" s="22"/>
      <c r="BM58" s="22"/>
      <c r="BN58" s="22"/>
      <c r="BO58" s="23"/>
      <c r="BP58" s="24">
        <f>BP57+BP16</f>
        <v>162</v>
      </c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6"/>
      <c r="CG58" s="24">
        <f>CG57+CG16</f>
        <v>26070</v>
      </c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7"/>
    </row>
    <row r="59" spans="1:107" ht="27" customHeight="1" thickBot="1">
      <c r="A59" s="7"/>
      <c r="B59" s="28" t="s">
        <v>50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8"/>
      <c r="BF59" s="29" t="s">
        <v>89</v>
      </c>
      <c r="BG59" s="30"/>
      <c r="BH59" s="30"/>
      <c r="BI59" s="30"/>
      <c r="BJ59" s="30"/>
      <c r="BK59" s="30"/>
      <c r="BL59" s="30"/>
      <c r="BM59" s="30"/>
      <c r="BN59" s="30"/>
      <c r="BO59" s="31"/>
      <c r="BP59" s="32">
        <f>162-BP58</f>
        <v>0</v>
      </c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4"/>
      <c r="CG59" s="32">
        <v>0</v>
      </c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5"/>
    </row>
  </sheetData>
  <sheetProtection/>
  <mergeCells count="186">
    <mergeCell ref="CL4:DC4"/>
    <mergeCell ref="BN1:DC1"/>
    <mergeCell ref="A2:DC2"/>
    <mergeCell ref="BB3:BD3"/>
    <mergeCell ref="CL3:DC3"/>
    <mergeCell ref="CL7:DC7"/>
    <mergeCell ref="CG25:DC25"/>
    <mergeCell ref="CG23:DC23"/>
    <mergeCell ref="CG28:DC28"/>
    <mergeCell ref="CG27:DC27"/>
    <mergeCell ref="CG26:DC26"/>
    <mergeCell ref="CL5:CQ5"/>
    <mergeCell ref="CR5:CW5"/>
    <mergeCell ref="CX5:DC5"/>
    <mergeCell ref="N6:BU6"/>
    <mergeCell ref="CL6:DC6"/>
    <mergeCell ref="S8:BU8"/>
    <mergeCell ref="CL8:DC8"/>
    <mergeCell ref="BA9:BU9"/>
    <mergeCell ref="CL9:CT10"/>
    <mergeCell ref="CU9:DC10"/>
    <mergeCell ref="A10:BM10"/>
    <mergeCell ref="CL11:DC11"/>
    <mergeCell ref="A13:BO13"/>
    <mergeCell ref="BP13:CF14"/>
    <mergeCell ref="CG13:DC14"/>
    <mergeCell ref="A14:BE14"/>
    <mergeCell ref="BF14:BO14"/>
    <mergeCell ref="CG16:DC16"/>
    <mergeCell ref="A15:BE15"/>
    <mergeCell ref="BF15:BO15"/>
    <mergeCell ref="BP15:CF15"/>
    <mergeCell ref="CG15:DC15"/>
    <mergeCell ref="B16:BD16"/>
    <mergeCell ref="BF16:BO16"/>
    <mergeCell ref="BP16:CF16"/>
    <mergeCell ref="BF17:BO18"/>
    <mergeCell ref="BP17:CF18"/>
    <mergeCell ref="CG17:DC18"/>
    <mergeCell ref="B21:BD21"/>
    <mergeCell ref="BF21:BO21"/>
    <mergeCell ref="BP21:CF21"/>
    <mergeCell ref="CG21:DC21"/>
    <mergeCell ref="B17:BD17"/>
    <mergeCell ref="B18:BD18"/>
    <mergeCell ref="B19:BD19"/>
    <mergeCell ref="BF19:BO19"/>
    <mergeCell ref="BP19:CF19"/>
    <mergeCell ref="CG19:DC19"/>
    <mergeCell ref="B20:BD20"/>
    <mergeCell ref="BF20:BO20"/>
    <mergeCell ref="BP20:CF20"/>
    <mergeCell ref="CG20:DC20"/>
    <mergeCell ref="CG22:DC22"/>
    <mergeCell ref="D23:BD23"/>
    <mergeCell ref="BF23:BO23"/>
    <mergeCell ref="B22:BD22"/>
    <mergeCell ref="BP23:CF23"/>
    <mergeCell ref="BF22:BO22"/>
    <mergeCell ref="BP22:CF22"/>
    <mergeCell ref="D26:BD26"/>
    <mergeCell ref="BF26:BO26"/>
    <mergeCell ref="BP25:CF25"/>
    <mergeCell ref="BP26:CF26"/>
    <mergeCell ref="D25:BD25"/>
    <mergeCell ref="BF25:BO25"/>
    <mergeCell ref="BP27:CF27"/>
    <mergeCell ref="D27:BD27"/>
    <mergeCell ref="BF27:BO27"/>
    <mergeCell ref="CG52:DC52"/>
    <mergeCell ref="D28:BD28"/>
    <mergeCell ref="BF28:BO28"/>
    <mergeCell ref="D29:BD29"/>
    <mergeCell ref="BF29:BO29"/>
    <mergeCell ref="B30:BD30"/>
    <mergeCell ref="BF30:BO30"/>
    <mergeCell ref="CG53:DC53"/>
    <mergeCell ref="CG54:DC54"/>
    <mergeCell ref="CG55:DC55"/>
    <mergeCell ref="BP28:CF28"/>
    <mergeCell ref="CG43:DC43"/>
    <mergeCell ref="CG42:DC42"/>
    <mergeCell ref="CG41:DC41"/>
    <mergeCell ref="CG39:DC39"/>
    <mergeCell ref="BP29:CF29"/>
    <mergeCell ref="CG29:DC29"/>
    <mergeCell ref="BP30:CF30"/>
    <mergeCell ref="CG30:DC30"/>
    <mergeCell ref="CG31:DC32"/>
    <mergeCell ref="B33:BD33"/>
    <mergeCell ref="BF33:BO33"/>
    <mergeCell ref="BP33:CF33"/>
    <mergeCell ref="CG33:DC33"/>
    <mergeCell ref="B31:BD31"/>
    <mergeCell ref="B32:BD32"/>
    <mergeCell ref="BF31:BO32"/>
    <mergeCell ref="CG34:DC34"/>
    <mergeCell ref="B35:BD35"/>
    <mergeCell ref="BF35:BO35"/>
    <mergeCell ref="BP35:CF35"/>
    <mergeCell ref="CG35:DC35"/>
    <mergeCell ref="BP31:CF32"/>
    <mergeCell ref="B34:BD34"/>
    <mergeCell ref="BF34:BO34"/>
    <mergeCell ref="BP34:CF34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9:BD39"/>
    <mergeCell ref="BF39:BO39"/>
    <mergeCell ref="BP39:CF39"/>
    <mergeCell ref="B38:BD38"/>
    <mergeCell ref="BF38:BO38"/>
    <mergeCell ref="BP38:CF38"/>
    <mergeCell ref="CG40:DC40"/>
    <mergeCell ref="B42:BD42"/>
    <mergeCell ref="BF42:BO42"/>
    <mergeCell ref="BP42:CF42"/>
    <mergeCell ref="B41:BD41"/>
    <mergeCell ref="BF41:BO41"/>
    <mergeCell ref="BP41:CF41"/>
    <mergeCell ref="BP43:CF43"/>
    <mergeCell ref="B43:BD43"/>
    <mergeCell ref="BF43:BO43"/>
    <mergeCell ref="B40:BD40"/>
    <mergeCell ref="BF40:BO40"/>
    <mergeCell ref="BP40:CF40"/>
    <mergeCell ref="B45:BD45"/>
    <mergeCell ref="BF45:BO46"/>
    <mergeCell ref="BP45:CF46"/>
    <mergeCell ref="CG45:DC46"/>
    <mergeCell ref="B46:BD46"/>
    <mergeCell ref="B44:BD44"/>
    <mergeCell ref="BF44:BO44"/>
    <mergeCell ref="BP44:CF44"/>
    <mergeCell ref="CG44:DC44"/>
    <mergeCell ref="A49:BE49"/>
    <mergeCell ref="BF49:BO49"/>
    <mergeCell ref="BP49:CF49"/>
    <mergeCell ref="CG49:DC49"/>
    <mergeCell ref="B47:BD47"/>
    <mergeCell ref="BF47:BO47"/>
    <mergeCell ref="BP47:CF47"/>
    <mergeCell ref="CG47:DC47"/>
    <mergeCell ref="B51:BD51"/>
    <mergeCell ref="BF51:BO51"/>
    <mergeCell ref="BP51:CF51"/>
    <mergeCell ref="CG51:DC51"/>
    <mergeCell ref="B50:BD50"/>
    <mergeCell ref="BF50:BO50"/>
    <mergeCell ref="BP50:CF50"/>
    <mergeCell ref="CG50:DC50"/>
    <mergeCell ref="B53:BD53"/>
    <mergeCell ref="BF53:BO53"/>
    <mergeCell ref="BP52:CF52"/>
    <mergeCell ref="BP53:CF53"/>
    <mergeCell ref="B52:BD52"/>
    <mergeCell ref="BF52:BO52"/>
    <mergeCell ref="B55:BD55"/>
    <mergeCell ref="BF55:BO55"/>
    <mergeCell ref="BP55:CF55"/>
    <mergeCell ref="B54:BD54"/>
    <mergeCell ref="BF54:BO54"/>
    <mergeCell ref="BP54:CF54"/>
    <mergeCell ref="B57:BD57"/>
    <mergeCell ref="BF57:BO57"/>
    <mergeCell ref="BP57:CF57"/>
    <mergeCell ref="CG57:DC57"/>
    <mergeCell ref="B56:BD56"/>
    <mergeCell ref="BF56:BO56"/>
    <mergeCell ref="BP56:CF56"/>
    <mergeCell ref="CG56:DC56"/>
    <mergeCell ref="B59:BD59"/>
    <mergeCell ref="BF59:BO59"/>
    <mergeCell ref="BP59:CF59"/>
    <mergeCell ref="CG59:DC59"/>
    <mergeCell ref="B58:BD58"/>
    <mergeCell ref="BF58:BO58"/>
    <mergeCell ref="BP58:CF58"/>
    <mergeCell ref="CG58:DC58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scale="94" r:id="rId1"/>
  <rowBreaks count="1" manualBreakCount="1">
    <brk id="47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usr02469</cp:lastModifiedBy>
  <cp:lastPrinted>2011-04-13T10:35:22Z</cp:lastPrinted>
  <dcterms:created xsi:type="dcterms:W3CDTF">2003-08-18T07:26:16Z</dcterms:created>
  <dcterms:modified xsi:type="dcterms:W3CDTF">2011-04-13T10:35:48Z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DZQQNTZWJNVN-2-192</vt:lpwstr>
  </property>
  <property fmtid="{D5CDD505-2E9C-101B-9397-08002B2CF9AE}" pid="4" name="_dlc_DocIdItemGu">
    <vt:lpwstr>04166bd4-ec4c-4bb9-8c60-9b2f0fcb126c</vt:lpwstr>
  </property>
  <property fmtid="{D5CDD505-2E9C-101B-9397-08002B2CF9AE}" pid="5" name="_dlc_DocIdU">
    <vt:lpwstr>http://info.kom-tech.ru:8090/_layouts/DocIdRedir.aspx?ID=DZQQNTZWJNVN-2-192, DZQQNTZWJNVN-2-192</vt:lpwstr>
  </property>
</Properties>
</file>